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nesridah/Desktop/SciencesPo/1 - Cours M1/4 - The great transition/"/>
    </mc:Choice>
  </mc:AlternateContent>
  <xr:revisionPtr revIDLastSave="0" documentId="13_ncr:1_{8F6792CC-4BB7-B84C-B184-22C899F4EB50}" xr6:coauthVersionLast="40" xr6:coauthVersionMax="40" xr10:uidLastSave="{00000000-0000-0000-0000-000000000000}"/>
  <bookViews>
    <workbookView xWindow="380" yWindow="460" windowWidth="28040" windowHeight="16440" xr2:uid="{212BC162-5857-D648-B6B2-BB2E45F3EE8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0" i="1" l="1"/>
  <c r="AI20" i="1"/>
  <c r="AK20" i="1" s="1"/>
  <c r="AG20" i="1"/>
  <c r="AH20" i="1"/>
  <c r="AF20" i="1"/>
  <c r="AC20" i="1"/>
  <c r="AD20" i="1" s="1"/>
  <c r="AE20" i="1" s="1"/>
  <c r="AB20" i="1"/>
  <c r="N14" i="1"/>
  <c r="C18" i="1"/>
  <c r="D18" i="1"/>
  <c r="E18" i="1"/>
  <c r="F18" i="1"/>
  <c r="G18" i="1"/>
  <c r="H18" i="1"/>
  <c r="I18" i="1"/>
  <c r="J18" i="1"/>
  <c r="K18" i="1"/>
  <c r="L18" i="1"/>
  <c r="B18" i="1"/>
  <c r="O20" i="1"/>
  <c r="O14" i="1" s="1"/>
  <c r="C17" i="1"/>
  <c r="D17" i="1"/>
  <c r="E17" i="1"/>
  <c r="F17" i="1"/>
  <c r="G17" i="1"/>
  <c r="H17" i="1"/>
  <c r="I17" i="1"/>
  <c r="J17" i="1"/>
  <c r="K17" i="1"/>
  <c r="L17" i="1"/>
  <c r="M17" i="1"/>
  <c r="N17" i="1"/>
  <c r="B17" i="1"/>
  <c r="F9" i="1"/>
  <c r="G9" i="1"/>
  <c r="H9" i="1"/>
  <c r="I9" i="1"/>
  <c r="J9" i="1"/>
  <c r="K9" i="1"/>
  <c r="L9" i="1"/>
  <c r="M9" i="1"/>
  <c r="M18" i="1" s="1"/>
  <c r="N9" i="1"/>
  <c r="N18" i="1" s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C5" i="1"/>
  <c r="C9" i="1" s="1"/>
  <c r="D5" i="1"/>
  <c r="D9" i="1" s="1"/>
  <c r="E5" i="1"/>
  <c r="E9" i="1" s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B5" i="1"/>
  <c r="B9" i="1" s="1"/>
  <c r="P20" i="1" l="1"/>
  <c r="O17" i="1"/>
  <c r="O18" i="1" s="1"/>
  <c r="Q20" i="1" l="1"/>
  <c r="P14" i="1"/>
  <c r="P17" i="1" s="1"/>
  <c r="P18" i="1" s="1"/>
  <c r="R20" i="1" l="1"/>
  <c r="Q14" i="1"/>
  <c r="Q17" i="1" s="1"/>
  <c r="Q18" i="1" s="1"/>
  <c r="S20" i="1" l="1"/>
  <c r="R14" i="1"/>
  <c r="R17" i="1" s="1"/>
  <c r="R18" i="1" s="1"/>
  <c r="T20" i="1" l="1"/>
  <c r="S14" i="1"/>
  <c r="S17" i="1" s="1"/>
  <c r="S18" i="1" s="1"/>
  <c r="U20" i="1" l="1"/>
  <c r="T14" i="1"/>
  <c r="T17" i="1" s="1"/>
  <c r="T18" i="1" s="1"/>
  <c r="T16" i="1"/>
  <c r="V20" i="1" l="1"/>
  <c r="U16" i="1"/>
  <c r="U14" i="1"/>
  <c r="U17" i="1" s="1"/>
  <c r="U18" i="1" s="1"/>
  <c r="V16" i="1" l="1"/>
  <c r="V14" i="1"/>
  <c r="V17" i="1" s="1"/>
  <c r="V18" i="1" s="1"/>
  <c r="W20" i="1"/>
  <c r="X20" i="1" l="1"/>
  <c r="W14" i="1"/>
  <c r="W16" i="1"/>
  <c r="W17" i="1" l="1"/>
  <c r="W18" i="1" s="1"/>
  <c r="Y20" i="1"/>
  <c r="X16" i="1"/>
  <c r="X14" i="1"/>
  <c r="X17" i="1" s="1"/>
  <c r="X18" i="1" s="1"/>
  <c r="Z20" i="1" l="1"/>
  <c r="Y16" i="1"/>
  <c r="Y14" i="1"/>
  <c r="Y17" i="1" s="1"/>
  <c r="Y18" i="1" s="1"/>
  <c r="AA20" i="1" l="1"/>
  <c r="Z16" i="1"/>
  <c r="Z14" i="1"/>
  <c r="Z17" i="1" s="1"/>
  <c r="Z18" i="1" s="1"/>
  <c r="AA14" i="1" l="1"/>
  <c r="AA16" i="1"/>
  <c r="AA17" i="1" l="1"/>
  <c r="AA18" i="1" s="1"/>
  <c r="AB16" i="1"/>
  <c r="AB14" i="1"/>
  <c r="AC16" i="1" l="1"/>
  <c r="AC14" i="1"/>
  <c r="AB17" i="1"/>
  <c r="AB18" i="1" s="1"/>
  <c r="AC17" i="1" l="1"/>
  <c r="AC18" i="1" s="1"/>
  <c r="AD16" i="1"/>
  <c r="AD14" i="1"/>
  <c r="AD17" i="1" s="1"/>
  <c r="AD18" i="1" s="1"/>
  <c r="AE14" i="1" l="1"/>
  <c r="AE16" i="1"/>
  <c r="AF14" i="1" l="1"/>
  <c r="AF16" i="1"/>
  <c r="AE17" i="1"/>
  <c r="AE18" i="1" s="1"/>
  <c r="AF17" i="1" l="1"/>
  <c r="AF18" i="1" s="1"/>
  <c r="AG14" i="1"/>
  <c r="AG16" i="1"/>
  <c r="AG17" i="1" l="1"/>
  <c r="AG18" i="1" s="1"/>
  <c r="AH16" i="1"/>
  <c r="AH14" i="1"/>
  <c r="AH17" i="1" l="1"/>
  <c r="AH18" i="1" s="1"/>
  <c r="AI16" i="1"/>
  <c r="AI14" i="1"/>
  <c r="AI17" i="1" l="1"/>
  <c r="AI18" i="1" s="1"/>
  <c r="AJ16" i="1"/>
  <c r="AJ14" i="1"/>
  <c r="AJ17" i="1" l="1"/>
  <c r="AJ18" i="1" s="1"/>
  <c r="AK16" i="1"/>
  <c r="AK14" i="1"/>
  <c r="AK17" i="1" l="1"/>
  <c r="AK18" i="1" s="1"/>
</calcChain>
</file>

<file path=xl/sharedStrings.xml><?xml version="1.0" encoding="utf-8"?>
<sst xmlns="http://schemas.openxmlformats.org/spreadsheetml/2006/main" count="16" uniqueCount="16">
  <si>
    <t>Coût</t>
  </si>
  <si>
    <t>Real estate</t>
  </si>
  <si>
    <t>Marketing</t>
  </si>
  <si>
    <t>Total labor</t>
  </si>
  <si>
    <t>2 employees</t>
  </si>
  <si>
    <t>3-4 employees</t>
  </si>
  <si>
    <t>5-6 employees</t>
  </si>
  <si>
    <t>Revenues</t>
  </si>
  <si>
    <t>Advertising</t>
  </si>
  <si>
    <t>Companies CSR programs</t>
  </si>
  <si>
    <t>Data monitizing</t>
  </si>
  <si>
    <t>Total Costs</t>
  </si>
  <si>
    <t>Total Revenues</t>
  </si>
  <si>
    <t>P&amp;L</t>
  </si>
  <si>
    <t>Number of clients (expected)</t>
  </si>
  <si>
    <t>Data base &amp;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</si>
</sst>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0" formatCode="_(* #,##0_);_(* \(#,##0\);_(* &quot;-&quot;??_);_(@_)"/>
    <numFmt numFmtId="173" formatCode="#,##0\ [$€-1]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0" fillId="0" borderId="0" xfId="0" applyFont="1"/>
    <xf numFmtId="170" fontId="0" fillId="0" borderId="0" xfId="1" applyNumberFormat="1" applyFont="1"/>
    <xf numFmtId="173" fontId="0" fillId="0" borderId="0" xfId="0" applyNumberFormat="1"/>
    <xf numFmtId="173" fontId="0" fillId="0" borderId="0" xfId="0" applyNumberFormat="1" applyFont="1"/>
    <xf numFmtId="17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Costs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Total labor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Sheet1!$B$5:$AK$5</c:f>
              <c:numCache>
                <c:formatCode>#,##0\ [$€-1]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6000</c:v>
                </c:pt>
                <c:pt idx="25">
                  <c:v>6000</c:v>
                </c:pt>
                <c:pt idx="26">
                  <c:v>6000</c:v>
                </c:pt>
                <c:pt idx="27">
                  <c:v>6000</c:v>
                </c:pt>
                <c:pt idx="28">
                  <c:v>6000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6000</c:v>
                </c:pt>
                <c:pt idx="33">
                  <c:v>6000</c:v>
                </c:pt>
                <c:pt idx="34">
                  <c:v>6000</c:v>
                </c:pt>
                <c:pt idx="35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2-644F-A9AB-9419DC136A73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Data base &amp; IT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Sheet1!$B$6:$AK$6</c:f>
              <c:numCache>
                <c:formatCode>#,##0\ [$€-1]</c:formatCode>
                <c:ptCount val="36"/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1300</c:v>
                </c:pt>
                <c:pt idx="10">
                  <c:v>1400</c:v>
                </c:pt>
                <c:pt idx="11">
                  <c:v>1500</c:v>
                </c:pt>
                <c:pt idx="12">
                  <c:v>1600</c:v>
                </c:pt>
                <c:pt idx="13">
                  <c:v>1700</c:v>
                </c:pt>
                <c:pt idx="14">
                  <c:v>1800</c:v>
                </c:pt>
                <c:pt idx="15">
                  <c:v>1900</c:v>
                </c:pt>
                <c:pt idx="16">
                  <c:v>2000</c:v>
                </c:pt>
                <c:pt idx="17">
                  <c:v>2100</c:v>
                </c:pt>
                <c:pt idx="18">
                  <c:v>2150</c:v>
                </c:pt>
                <c:pt idx="19">
                  <c:v>2200</c:v>
                </c:pt>
                <c:pt idx="20">
                  <c:v>2250</c:v>
                </c:pt>
                <c:pt idx="21">
                  <c:v>2300</c:v>
                </c:pt>
                <c:pt idx="22">
                  <c:v>2350</c:v>
                </c:pt>
                <c:pt idx="23">
                  <c:v>2400</c:v>
                </c:pt>
                <c:pt idx="24">
                  <c:v>2425</c:v>
                </c:pt>
                <c:pt idx="25">
                  <c:v>2450</c:v>
                </c:pt>
                <c:pt idx="26">
                  <c:v>2475</c:v>
                </c:pt>
                <c:pt idx="27">
                  <c:v>2500</c:v>
                </c:pt>
                <c:pt idx="28">
                  <c:v>2525</c:v>
                </c:pt>
                <c:pt idx="29">
                  <c:v>2550</c:v>
                </c:pt>
                <c:pt idx="30">
                  <c:v>2575</c:v>
                </c:pt>
                <c:pt idx="31">
                  <c:v>2600</c:v>
                </c:pt>
                <c:pt idx="32">
                  <c:v>2625</c:v>
                </c:pt>
                <c:pt idx="33">
                  <c:v>2650</c:v>
                </c:pt>
                <c:pt idx="34">
                  <c:v>2675</c:v>
                </c:pt>
                <c:pt idx="35">
                  <c:v>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2-644F-A9AB-9419DC136A73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Sheet1!$B$7:$AK$7</c:f>
              <c:numCache>
                <c:formatCode>#,##0\ [$€-1]</c:formatCode>
                <c:ptCount val="36"/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1500</c:v>
                </c:pt>
                <c:pt idx="24">
                  <c:v>1500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1500</c:v>
                </c:pt>
                <c:pt idx="31">
                  <c:v>1500</c:v>
                </c:pt>
                <c:pt idx="32">
                  <c:v>1500</c:v>
                </c:pt>
                <c:pt idx="33">
                  <c:v>1500</c:v>
                </c:pt>
                <c:pt idx="34">
                  <c:v>1500</c:v>
                </c:pt>
                <c:pt idx="3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A2-644F-A9AB-9419DC136A73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Sheet1!$B$8:$AK$8</c:f>
              <c:numCache>
                <c:formatCode>#,##0\ [$€-1]</c:formatCode>
                <c:ptCount val="36"/>
                <c:pt idx="3">
                  <c:v>500</c:v>
                </c:pt>
                <c:pt idx="4">
                  <c:v>570</c:v>
                </c:pt>
                <c:pt idx="5">
                  <c:v>640</c:v>
                </c:pt>
                <c:pt idx="6">
                  <c:v>710</c:v>
                </c:pt>
                <c:pt idx="7">
                  <c:v>780</c:v>
                </c:pt>
                <c:pt idx="8">
                  <c:v>850</c:v>
                </c:pt>
                <c:pt idx="9">
                  <c:v>920</c:v>
                </c:pt>
                <c:pt idx="10">
                  <c:v>990</c:v>
                </c:pt>
                <c:pt idx="11">
                  <c:v>1160</c:v>
                </c:pt>
                <c:pt idx="12">
                  <c:v>1330</c:v>
                </c:pt>
                <c:pt idx="13">
                  <c:v>1500</c:v>
                </c:pt>
                <c:pt idx="14">
                  <c:v>1670</c:v>
                </c:pt>
                <c:pt idx="15">
                  <c:v>1840</c:v>
                </c:pt>
                <c:pt idx="16">
                  <c:v>2010</c:v>
                </c:pt>
                <c:pt idx="17">
                  <c:v>2180</c:v>
                </c:pt>
                <c:pt idx="18">
                  <c:v>2350</c:v>
                </c:pt>
                <c:pt idx="19">
                  <c:v>2520</c:v>
                </c:pt>
                <c:pt idx="20">
                  <c:v>2690</c:v>
                </c:pt>
                <c:pt idx="21">
                  <c:v>2770</c:v>
                </c:pt>
                <c:pt idx="22">
                  <c:v>2850</c:v>
                </c:pt>
                <c:pt idx="23">
                  <c:v>2930</c:v>
                </c:pt>
                <c:pt idx="24">
                  <c:v>3010</c:v>
                </c:pt>
                <c:pt idx="25">
                  <c:v>3090</c:v>
                </c:pt>
                <c:pt idx="26">
                  <c:v>3170</c:v>
                </c:pt>
                <c:pt idx="27">
                  <c:v>3250</c:v>
                </c:pt>
                <c:pt idx="28">
                  <c:v>3330</c:v>
                </c:pt>
                <c:pt idx="29">
                  <c:v>3410</c:v>
                </c:pt>
                <c:pt idx="30">
                  <c:v>3490</c:v>
                </c:pt>
                <c:pt idx="31">
                  <c:v>3570</c:v>
                </c:pt>
                <c:pt idx="32">
                  <c:v>3650</c:v>
                </c:pt>
                <c:pt idx="33">
                  <c:v>3730</c:v>
                </c:pt>
                <c:pt idx="34">
                  <c:v>3810</c:v>
                </c:pt>
                <c:pt idx="35">
                  <c:v>3890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A2-644F-A9AB-9419DC13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4054223"/>
        <c:axId val="893670623"/>
      </c:barChart>
      <c:dateAx>
        <c:axId val="82405422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670623"/>
        <c:crosses val="autoZero"/>
        <c:auto val="1"/>
        <c:lblOffset val="100"/>
        <c:baseTimeUnit val="months"/>
        <c:majorUnit val="2"/>
        <c:majorTimeUnit val="months"/>
      </c:dateAx>
      <c:valAx>
        <c:axId val="89367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054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Advertising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Sheet1!$B$14:$AK$14</c:f>
              <c:numCache>
                <c:formatCode>#,##0\ [$€-1]</c:formatCode>
                <c:ptCount val="36"/>
                <c:pt idx="12">
                  <c:v>0.89999999999999991</c:v>
                </c:pt>
                <c:pt idx="13">
                  <c:v>10.17</c:v>
                </c:pt>
                <c:pt idx="14">
                  <c:v>23.22</c:v>
                </c:pt>
                <c:pt idx="15">
                  <c:v>41.22</c:v>
                </c:pt>
                <c:pt idx="16">
                  <c:v>65.64</c:v>
                </c:pt>
                <c:pt idx="17">
                  <c:v>98.399999999999991</c:v>
                </c:pt>
                <c:pt idx="18">
                  <c:v>142.01999999999998</c:v>
                </c:pt>
                <c:pt idx="19">
                  <c:v>199.73999999999998</c:v>
                </c:pt>
                <c:pt idx="20">
                  <c:v>255.81</c:v>
                </c:pt>
                <c:pt idx="21">
                  <c:v>323.58</c:v>
                </c:pt>
                <c:pt idx="22">
                  <c:v>405.39</c:v>
                </c:pt>
                <c:pt idx="23">
                  <c:v>504.03</c:v>
                </c:pt>
                <c:pt idx="24">
                  <c:v>622.89</c:v>
                </c:pt>
                <c:pt idx="25">
                  <c:v>765.99</c:v>
                </c:pt>
                <c:pt idx="26">
                  <c:v>861.6</c:v>
                </c:pt>
                <c:pt idx="27">
                  <c:v>967.26</c:v>
                </c:pt>
                <c:pt idx="28">
                  <c:v>1083.96</c:v>
                </c:pt>
                <c:pt idx="29">
                  <c:v>1212.81</c:v>
                </c:pt>
                <c:pt idx="30">
                  <c:v>1349.04</c:v>
                </c:pt>
                <c:pt idx="31">
                  <c:v>1499.22</c:v>
                </c:pt>
                <c:pt idx="32">
                  <c:v>1664.76</c:v>
                </c:pt>
                <c:pt idx="33">
                  <c:v>1680.72</c:v>
                </c:pt>
                <c:pt idx="34">
                  <c:v>1697.04</c:v>
                </c:pt>
                <c:pt idx="35">
                  <c:v>1883.3999999999999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2-2740-A897-F74D82ABC772}"/>
            </c:ext>
          </c:extLst>
        </c:ser>
        <c:ser>
          <c:idx val="1"/>
          <c:order val="1"/>
          <c:tx>
            <c:strRef>
              <c:f>Sheet1!$A$15</c:f>
              <c:strCache>
                <c:ptCount val="1"/>
                <c:pt idx="0">
                  <c:v>Companies CSR programs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Sheet1!$B$15:$AK$15</c:f>
              <c:numCache>
                <c:formatCode>#,##0\ [$€-1]</c:formatCode>
                <c:ptCount val="36"/>
                <c:pt idx="6">
                  <c:v>50</c:v>
                </c:pt>
                <c:pt idx="7">
                  <c:v>150</c:v>
                </c:pt>
                <c:pt idx="8">
                  <c:v>250</c:v>
                </c:pt>
                <c:pt idx="9">
                  <c:v>350</c:v>
                </c:pt>
                <c:pt idx="10">
                  <c:v>450</c:v>
                </c:pt>
                <c:pt idx="11">
                  <c:v>550</c:v>
                </c:pt>
                <c:pt idx="12">
                  <c:v>650</c:v>
                </c:pt>
                <c:pt idx="13">
                  <c:v>750</c:v>
                </c:pt>
                <c:pt idx="14">
                  <c:v>850</c:v>
                </c:pt>
                <c:pt idx="15">
                  <c:v>950</c:v>
                </c:pt>
                <c:pt idx="16">
                  <c:v>1050</c:v>
                </c:pt>
                <c:pt idx="17">
                  <c:v>1150</c:v>
                </c:pt>
                <c:pt idx="18">
                  <c:v>1250</c:v>
                </c:pt>
                <c:pt idx="19">
                  <c:v>1350</c:v>
                </c:pt>
                <c:pt idx="20">
                  <c:v>1450</c:v>
                </c:pt>
                <c:pt idx="21">
                  <c:v>1550</c:v>
                </c:pt>
                <c:pt idx="22">
                  <c:v>1650</c:v>
                </c:pt>
                <c:pt idx="23">
                  <c:v>1800</c:v>
                </c:pt>
                <c:pt idx="24">
                  <c:v>1950</c:v>
                </c:pt>
                <c:pt idx="25">
                  <c:v>2100</c:v>
                </c:pt>
                <c:pt idx="26">
                  <c:v>2250</c:v>
                </c:pt>
                <c:pt idx="27">
                  <c:v>2400</c:v>
                </c:pt>
                <c:pt idx="28">
                  <c:v>2550</c:v>
                </c:pt>
                <c:pt idx="29">
                  <c:v>2700</c:v>
                </c:pt>
                <c:pt idx="30">
                  <c:v>2850</c:v>
                </c:pt>
                <c:pt idx="31">
                  <c:v>3000</c:v>
                </c:pt>
                <c:pt idx="32">
                  <c:v>3150</c:v>
                </c:pt>
                <c:pt idx="33">
                  <c:v>3300</c:v>
                </c:pt>
                <c:pt idx="34">
                  <c:v>3450</c:v>
                </c:pt>
                <c:pt idx="35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2-2740-A897-F74D82ABC772}"/>
            </c:ext>
          </c:extLst>
        </c:ser>
        <c:ser>
          <c:idx val="2"/>
          <c:order val="2"/>
          <c:tx>
            <c:strRef>
              <c:f>Sheet1!$A$16</c:f>
              <c:strCache>
                <c:ptCount val="1"/>
                <c:pt idx="0">
                  <c:v>Data monitizing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Sheet1!$B$16:$AK$16</c:f>
              <c:numCache>
                <c:formatCode>#,##0\ [$€-1]</c:formatCode>
                <c:ptCount val="36"/>
                <c:pt idx="18">
                  <c:v>946.80000000000007</c:v>
                </c:pt>
                <c:pt idx="19">
                  <c:v>1331.6000000000001</c:v>
                </c:pt>
                <c:pt idx="20">
                  <c:v>1705.4</c:v>
                </c:pt>
                <c:pt idx="21">
                  <c:v>2157.2000000000003</c:v>
                </c:pt>
                <c:pt idx="22">
                  <c:v>2702.6000000000004</c:v>
                </c:pt>
                <c:pt idx="23">
                  <c:v>3360.2000000000003</c:v>
                </c:pt>
                <c:pt idx="24">
                  <c:v>4152.6000000000004</c:v>
                </c:pt>
                <c:pt idx="25">
                  <c:v>5106.6000000000004</c:v>
                </c:pt>
                <c:pt idx="26">
                  <c:v>5744</c:v>
                </c:pt>
                <c:pt idx="27">
                  <c:v>6448.4000000000005</c:v>
                </c:pt>
                <c:pt idx="28">
                  <c:v>7226.4000000000005</c:v>
                </c:pt>
                <c:pt idx="29">
                  <c:v>8085.4000000000005</c:v>
                </c:pt>
                <c:pt idx="30">
                  <c:v>8993.6</c:v>
                </c:pt>
                <c:pt idx="31">
                  <c:v>9994.8000000000011</c:v>
                </c:pt>
                <c:pt idx="32">
                  <c:v>11098.400000000001</c:v>
                </c:pt>
                <c:pt idx="33">
                  <c:v>11204.800000000001</c:v>
                </c:pt>
                <c:pt idx="34">
                  <c:v>11313.6</c:v>
                </c:pt>
                <c:pt idx="35">
                  <c:v>12556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2-2740-A897-F74D82AB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525439"/>
        <c:axId val="889817759"/>
      </c:barChart>
      <c:dateAx>
        <c:axId val="91452543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817759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88981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52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Financial equilibrium will be reached 2.5 years</a:t>
            </a:r>
            <a:r>
              <a:rPr lang="en-US" baseline="0"/>
              <a:t> after the launch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Total Costs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Sheet1!$B$9:$AL$9</c:f>
              <c:numCache>
                <c:formatCode>#,##0\ [$€-1]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500</c:v>
                </c:pt>
                <c:pt idx="4">
                  <c:v>570</c:v>
                </c:pt>
                <c:pt idx="5">
                  <c:v>640</c:v>
                </c:pt>
                <c:pt idx="6">
                  <c:v>4710</c:v>
                </c:pt>
                <c:pt idx="7">
                  <c:v>4880</c:v>
                </c:pt>
                <c:pt idx="8">
                  <c:v>5050</c:v>
                </c:pt>
                <c:pt idx="9">
                  <c:v>6220</c:v>
                </c:pt>
                <c:pt idx="10">
                  <c:v>6390</c:v>
                </c:pt>
                <c:pt idx="11">
                  <c:v>6660</c:v>
                </c:pt>
                <c:pt idx="12">
                  <c:v>7930</c:v>
                </c:pt>
                <c:pt idx="13">
                  <c:v>8200</c:v>
                </c:pt>
                <c:pt idx="14">
                  <c:v>8470</c:v>
                </c:pt>
                <c:pt idx="15">
                  <c:v>8740</c:v>
                </c:pt>
                <c:pt idx="16">
                  <c:v>9010</c:v>
                </c:pt>
                <c:pt idx="17">
                  <c:v>9280</c:v>
                </c:pt>
                <c:pt idx="18">
                  <c:v>10500</c:v>
                </c:pt>
                <c:pt idx="19">
                  <c:v>10720</c:v>
                </c:pt>
                <c:pt idx="20">
                  <c:v>10940</c:v>
                </c:pt>
                <c:pt idx="21">
                  <c:v>11070</c:v>
                </c:pt>
                <c:pt idx="22">
                  <c:v>11200</c:v>
                </c:pt>
                <c:pt idx="23">
                  <c:v>11830</c:v>
                </c:pt>
                <c:pt idx="24">
                  <c:v>12935</c:v>
                </c:pt>
                <c:pt idx="25">
                  <c:v>13040</c:v>
                </c:pt>
                <c:pt idx="26">
                  <c:v>13145</c:v>
                </c:pt>
                <c:pt idx="27">
                  <c:v>13250</c:v>
                </c:pt>
                <c:pt idx="28">
                  <c:v>13355</c:v>
                </c:pt>
                <c:pt idx="29">
                  <c:v>13460</c:v>
                </c:pt>
                <c:pt idx="30">
                  <c:v>13565</c:v>
                </c:pt>
                <c:pt idx="31">
                  <c:v>13670</c:v>
                </c:pt>
                <c:pt idx="32">
                  <c:v>13775</c:v>
                </c:pt>
                <c:pt idx="33">
                  <c:v>13880</c:v>
                </c:pt>
                <c:pt idx="34">
                  <c:v>13985</c:v>
                </c:pt>
                <c:pt idx="35">
                  <c:v>14090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0-8A4F-80FF-62742A47AD39}"/>
            </c:ext>
          </c:extLst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Total Revenues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Sheet1!$B$17:$AL$17</c:f>
              <c:numCache>
                <c:formatCode>#,##0\ [$€-1]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150</c:v>
                </c:pt>
                <c:pt idx="8">
                  <c:v>250</c:v>
                </c:pt>
                <c:pt idx="9">
                  <c:v>350</c:v>
                </c:pt>
                <c:pt idx="10">
                  <c:v>450</c:v>
                </c:pt>
                <c:pt idx="11">
                  <c:v>550</c:v>
                </c:pt>
                <c:pt idx="12">
                  <c:v>650.9</c:v>
                </c:pt>
                <c:pt idx="13">
                  <c:v>760.17</c:v>
                </c:pt>
                <c:pt idx="14">
                  <c:v>873.22</c:v>
                </c:pt>
                <c:pt idx="15">
                  <c:v>991.22</c:v>
                </c:pt>
                <c:pt idx="16">
                  <c:v>1115.6400000000001</c:v>
                </c:pt>
                <c:pt idx="17">
                  <c:v>1248.4000000000001</c:v>
                </c:pt>
                <c:pt idx="18">
                  <c:v>2338.8200000000002</c:v>
                </c:pt>
                <c:pt idx="19">
                  <c:v>2881.34</c:v>
                </c:pt>
                <c:pt idx="20">
                  <c:v>3411.21</c:v>
                </c:pt>
                <c:pt idx="21">
                  <c:v>4030.78</c:v>
                </c:pt>
                <c:pt idx="22">
                  <c:v>4757.99</c:v>
                </c:pt>
                <c:pt idx="23">
                  <c:v>5664.23</c:v>
                </c:pt>
                <c:pt idx="24">
                  <c:v>6725.49</c:v>
                </c:pt>
                <c:pt idx="25">
                  <c:v>7972.59</c:v>
                </c:pt>
                <c:pt idx="26">
                  <c:v>8855.6</c:v>
                </c:pt>
                <c:pt idx="27">
                  <c:v>9815.66</c:v>
                </c:pt>
                <c:pt idx="28">
                  <c:v>10860.36</c:v>
                </c:pt>
                <c:pt idx="29">
                  <c:v>11998.210000000001</c:v>
                </c:pt>
                <c:pt idx="30">
                  <c:v>13192.64</c:v>
                </c:pt>
                <c:pt idx="31">
                  <c:v>14494.02</c:v>
                </c:pt>
                <c:pt idx="32">
                  <c:v>15913.160000000002</c:v>
                </c:pt>
                <c:pt idx="33">
                  <c:v>16185.52</c:v>
                </c:pt>
                <c:pt idx="34">
                  <c:v>16460.64</c:v>
                </c:pt>
                <c:pt idx="35">
                  <c:v>18039.400000000001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0-8A4F-80FF-62742A47AD39}"/>
            </c:ext>
          </c:extLst>
        </c:ser>
        <c:ser>
          <c:idx val="2"/>
          <c:order val="2"/>
          <c:tx>
            <c:strRef>
              <c:f>Sheet1!$A$18</c:f>
              <c:strCache>
                <c:ptCount val="1"/>
                <c:pt idx="0">
                  <c:v>P&amp;L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Sheet1!$B$1:$AK$1</c:f>
              <c:numCache>
                <c:formatCode>mmm\-yy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Sheet1!$B$18:$AL$18</c:f>
              <c:numCache>
                <c:formatCode>#,##0\ [$€-1]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-500</c:v>
                </c:pt>
                <c:pt idx="4">
                  <c:v>-570</c:v>
                </c:pt>
                <c:pt idx="5">
                  <c:v>-640</c:v>
                </c:pt>
                <c:pt idx="6">
                  <c:v>-4660</c:v>
                </c:pt>
                <c:pt idx="7">
                  <c:v>-4730</c:v>
                </c:pt>
                <c:pt idx="8">
                  <c:v>-4800</c:v>
                </c:pt>
                <c:pt idx="9">
                  <c:v>-5870</c:v>
                </c:pt>
                <c:pt idx="10">
                  <c:v>-5940</c:v>
                </c:pt>
                <c:pt idx="11">
                  <c:v>-6110</c:v>
                </c:pt>
                <c:pt idx="12">
                  <c:v>-7279.1</c:v>
                </c:pt>
                <c:pt idx="13">
                  <c:v>-7439.83</c:v>
                </c:pt>
                <c:pt idx="14">
                  <c:v>-7596.78</c:v>
                </c:pt>
                <c:pt idx="15">
                  <c:v>-7748.78</c:v>
                </c:pt>
                <c:pt idx="16">
                  <c:v>-7894.36</c:v>
                </c:pt>
                <c:pt idx="17">
                  <c:v>-8031.6</c:v>
                </c:pt>
                <c:pt idx="18">
                  <c:v>-8161.18</c:v>
                </c:pt>
                <c:pt idx="19">
                  <c:v>-7838.66</c:v>
                </c:pt>
                <c:pt idx="20">
                  <c:v>-7528.79</c:v>
                </c:pt>
                <c:pt idx="21">
                  <c:v>-7039.2199999999993</c:v>
                </c:pt>
                <c:pt idx="22">
                  <c:v>-6442.01</c:v>
                </c:pt>
                <c:pt idx="23">
                  <c:v>-6165.77</c:v>
                </c:pt>
                <c:pt idx="24">
                  <c:v>-6209.51</c:v>
                </c:pt>
                <c:pt idx="25">
                  <c:v>-5067.41</c:v>
                </c:pt>
                <c:pt idx="26">
                  <c:v>-4289.3999999999996</c:v>
                </c:pt>
                <c:pt idx="27">
                  <c:v>-3434.34</c:v>
                </c:pt>
                <c:pt idx="28">
                  <c:v>-2494.6399999999994</c:v>
                </c:pt>
                <c:pt idx="29">
                  <c:v>-1461.7899999999991</c:v>
                </c:pt>
                <c:pt idx="30">
                  <c:v>-372.36000000000058</c:v>
                </c:pt>
                <c:pt idx="31">
                  <c:v>824.02000000000044</c:v>
                </c:pt>
                <c:pt idx="32">
                  <c:v>2138.1600000000017</c:v>
                </c:pt>
                <c:pt idx="33">
                  <c:v>2305.5200000000004</c:v>
                </c:pt>
                <c:pt idx="34">
                  <c:v>2475.6399999999994</c:v>
                </c:pt>
                <c:pt idx="35">
                  <c:v>3949.4000000000015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0-8A4F-80FF-62742A47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594847"/>
        <c:axId val="893596527"/>
      </c:lineChart>
      <c:dateAx>
        <c:axId val="89359484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596527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89359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594847"/>
        <c:crossesAt val="43466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627865</xdr:colOff>
      <xdr:row>20</xdr:row>
      <xdr:rowOff>186268</xdr:rowOff>
    </xdr:from>
    <xdr:to>
      <xdr:col>21</xdr:col>
      <xdr:colOff>558800</xdr:colOff>
      <xdr:row>43</xdr:row>
      <xdr:rowOff>16934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7A87B83-587A-FD4A-90BB-3F2612AD6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613594</xdr:colOff>
      <xdr:row>43</xdr:row>
      <xdr:rowOff>157821</xdr:rowOff>
    </xdr:from>
    <xdr:to>
      <xdr:col>21</xdr:col>
      <xdr:colOff>576874</xdr:colOff>
      <xdr:row>65</xdr:row>
      <xdr:rowOff>186267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2D2408C-B70F-2A4B-97A0-E4BC45B73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592666</xdr:colOff>
      <xdr:row>66</xdr:row>
      <xdr:rowOff>118534</xdr:rowOff>
    </xdr:from>
    <xdr:to>
      <xdr:col>21</xdr:col>
      <xdr:colOff>609600</xdr:colOff>
      <xdr:row>86</xdr:row>
      <xdr:rowOff>16933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CEFE538-C6BF-0845-870A-C7EBF1C0B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D6C5-3D38-864B-B831-A8FE360D5B99}">
  <dimension ref="A1:AL20"/>
  <sheetViews>
    <sheetView tabSelected="1" topLeftCell="E37" zoomScale="75" workbookViewId="0">
      <selection activeCell="N68" sqref="N68"/>
    </sheetView>
  </sheetViews>
  <sheetFormatPr baseColWidth="10" defaultRowHeight="16" x14ac:dyDescent="0.2"/>
  <cols>
    <col min="1" max="1" width="23.5" style="1" customWidth="1"/>
    <col min="2" max="7" width="11" bestFit="1" customWidth="1"/>
    <col min="8" max="19" width="12.1640625" bestFit="1" customWidth="1"/>
    <col min="20" max="37" width="13.1640625" bestFit="1" customWidth="1"/>
  </cols>
  <sheetData>
    <row r="1" spans="1:38" s="1" customFormat="1" x14ac:dyDescent="0.2">
      <c r="A1" s="1" t="s">
        <v>0</v>
      </c>
      <c r="B1" s="2">
        <v>43466</v>
      </c>
      <c r="C1" s="2">
        <v>43497</v>
      </c>
      <c r="D1" s="2">
        <v>43525</v>
      </c>
      <c r="E1" s="2">
        <v>43556</v>
      </c>
      <c r="F1" s="2">
        <v>43586</v>
      </c>
      <c r="G1" s="2">
        <v>43617</v>
      </c>
      <c r="H1" s="2">
        <v>43647</v>
      </c>
      <c r="I1" s="2">
        <v>43678</v>
      </c>
      <c r="J1" s="2">
        <v>43709</v>
      </c>
      <c r="K1" s="2">
        <v>43739</v>
      </c>
      <c r="L1" s="2">
        <v>43770</v>
      </c>
      <c r="M1" s="2">
        <v>43800</v>
      </c>
      <c r="N1" s="2">
        <v>43831</v>
      </c>
      <c r="O1" s="2">
        <v>43862</v>
      </c>
      <c r="P1" s="2">
        <v>43891</v>
      </c>
      <c r="Q1" s="2">
        <v>43922</v>
      </c>
      <c r="R1" s="2">
        <v>43952</v>
      </c>
      <c r="S1" s="2">
        <v>43983</v>
      </c>
      <c r="T1" s="2">
        <v>44013</v>
      </c>
      <c r="U1" s="2">
        <v>44044</v>
      </c>
      <c r="V1" s="2">
        <v>44075</v>
      </c>
      <c r="W1" s="2">
        <v>44105</v>
      </c>
      <c r="X1" s="2">
        <v>44136</v>
      </c>
      <c r="Y1" s="2">
        <v>44166</v>
      </c>
      <c r="Z1" s="2">
        <v>44197</v>
      </c>
      <c r="AA1" s="2">
        <v>44228</v>
      </c>
      <c r="AB1" s="2">
        <v>44256</v>
      </c>
      <c r="AC1" s="2">
        <v>44287</v>
      </c>
      <c r="AD1" s="2">
        <v>44317</v>
      </c>
      <c r="AE1" s="2">
        <v>44348</v>
      </c>
      <c r="AF1" s="2">
        <v>44378</v>
      </c>
      <c r="AG1" s="2">
        <v>44409</v>
      </c>
      <c r="AH1" s="2">
        <v>44440</v>
      </c>
      <c r="AI1" s="2">
        <v>44470</v>
      </c>
      <c r="AJ1" s="2">
        <v>44501</v>
      </c>
      <c r="AK1" s="2">
        <v>44531</v>
      </c>
      <c r="AL1" s="2"/>
    </row>
    <row r="2" spans="1:38" x14ac:dyDescent="0.2">
      <c r="A2" s="1" t="s">
        <v>4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2000</v>
      </c>
      <c r="I2" s="5">
        <v>2000</v>
      </c>
      <c r="J2" s="5">
        <v>2000</v>
      </c>
      <c r="K2" s="5">
        <v>2000</v>
      </c>
      <c r="L2" s="5">
        <v>2000</v>
      </c>
      <c r="M2" s="5">
        <v>2000</v>
      </c>
      <c r="N2" s="5">
        <v>2000</v>
      </c>
      <c r="O2" s="5">
        <v>2000</v>
      </c>
      <c r="P2" s="5">
        <v>2000</v>
      </c>
      <c r="Q2" s="5">
        <v>2000</v>
      </c>
      <c r="R2" s="5">
        <v>2000</v>
      </c>
      <c r="S2" s="5">
        <v>2000</v>
      </c>
      <c r="T2" s="5">
        <v>2000</v>
      </c>
      <c r="U2" s="5">
        <v>2000</v>
      </c>
      <c r="V2" s="5">
        <v>2000</v>
      </c>
      <c r="W2" s="5">
        <v>2000</v>
      </c>
      <c r="X2" s="5">
        <v>2000</v>
      </c>
      <c r="Y2" s="5">
        <v>2000</v>
      </c>
      <c r="Z2" s="5">
        <v>2000</v>
      </c>
      <c r="AA2" s="5">
        <v>2000</v>
      </c>
      <c r="AB2" s="5">
        <v>2000</v>
      </c>
      <c r="AC2" s="5">
        <v>2000</v>
      </c>
      <c r="AD2" s="5">
        <v>2000</v>
      </c>
      <c r="AE2" s="5">
        <v>2000</v>
      </c>
      <c r="AF2" s="5">
        <v>2000</v>
      </c>
      <c r="AG2" s="5">
        <v>2000</v>
      </c>
      <c r="AH2" s="5">
        <v>2000</v>
      </c>
      <c r="AI2" s="5">
        <v>2000</v>
      </c>
      <c r="AJ2" s="5">
        <v>2000</v>
      </c>
      <c r="AK2" s="5">
        <v>2000</v>
      </c>
    </row>
    <row r="3" spans="1:38" x14ac:dyDescent="0.2">
      <c r="A3" s="1" t="s">
        <v>5</v>
      </c>
      <c r="B3" s="5"/>
      <c r="C3" s="5"/>
      <c r="D3" s="5"/>
      <c r="E3" s="5"/>
      <c r="F3" s="5"/>
      <c r="G3" s="5"/>
      <c r="H3" s="5">
        <v>1000</v>
      </c>
      <c r="I3" s="5">
        <v>1000</v>
      </c>
      <c r="J3" s="5">
        <v>1000</v>
      </c>
      <c r="K3" s="5">
        <v>1000</v>
      </c>
      <c r="L3" s="5">
        <v>1000</v>
      </c>
      <c r="M3" s="5">
        <v>1000</v>
      </c>
      <c r="N3" s="5">
        <v>2000</v>
      </c>
      <c r="O3" s="5">
        <v>2000</v>
      </c>
      <c r="P3" s="5">
        <v>2000</v>
      </c>
      <c r="Q3" s="5">
        <v>2000</v>
      </c>
      <c r="R3" s="5">
        <v>2000</v>
      </c>
      <c r="S3" s="5">
        <v>2000</v>
      </c>
      <c r="T3" s="5">
        <v>2000</v>
      </c>
      <c r="U3" s="5">
        <v>2000</v>
      </c>
      <c r="V3" s="5">
        <v>2000</v>
      </c>
      <c r="W3" s="5">
        <v>2000</v>
      </c>
      <c r="X3" s="5">
        <v>2000</v>
      </c>
      <c r="Y3" s="5">
        <v>2000</v>
      </c>
      <c r="Z3" s="5">
        <v>2000</v>
      </c>
      <c r="AA3" s="5">
        <v>2000</v>
      </c>
      <c r="AB3" s="5">
        <v>2000</v>
      </c>
      <c r="AC3" s="5">
        <v>2000</v>
      </c>
      <c r="AD3" s="5">
        <v>2000</v>
      </c>
      <c r="AE3" s="5">
        <v>2000</v>
      </c>
      <c r="AF3" s="5">
        <v>2000</v>
      </c>
      <c r="AG3" s="5">
        <v>2000</v>
      </c>
      <c r="AH3" s="5">
        <v>2000</v>
      </c>
      <c r="AI3" s="5">
        <v>2000</v>
      </c>
      <c r="AJ3" s="5">
        <v>2000</v>
      </c>
      <c r="AK3" s="5">
        <v>2000</v>
      </c>
    </row>
    <row r="4" spans="1:38" x14ac:dyDescent="0.2">
      <c r="A4" s="1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v>1000</v>
      </c>
      <c r="U4" s="5">
        <v>1000</v>
      </c>
      <c r="V4" s="5">
        <v>1000</v>
      </c>
      <c r="W4" s="5">
        <v>1000</v>
      </c>
      <c r="X4" s="5">
        <v>1000</v>
      </c>
      <c r="Y4" s="5">
        <v>1000</v>
      </c>
      <c r="Z4" s="5">
        <v>2000</v>
      </c>
      <c r="AA4" s="5">
        <v>2000</v>
      </c>
      <c r="AB4" s="5">
        <v>2000</v>
      </c>
      <c r="AC4" s="5">
        <v>2000</v>
      </c>
      <c r="AD4" s="5">
        <v>2000</v>
      </c>
      <c r="AE4" s="5">
        <v>2000</v>
      </c>
      <c r="AF4" s="5">
        <v>2000</v>
      </c>
      <c r="AG4" s="5">
        <v>2000</v>
      </c>
      <c r="AH4" s="5">
        <v>2000</v>
      </c>
      <c r="AI4" s="5">
        <v>2000</v>
      </c>
      <c r="AJ4" s="5">
        <v>2000</v>
      </c>
      <c r="AK4" s="5">
        <v>2000</v>
      </c>
    </row>
    <row r="5" spans="1:38" s="3" customFormat="1" x14ac:dyDescent="0.2">
      <c r="A5" s="1" t="s">
        <v>3</v>
      </c>
      <c r="B5" s="6">
        <f>SUM(B2:B4)</f>
        <v>0</v>
      </c>
      <c r="C5" s="6">
        <f t="shared" ref="C5:AK5" si="0">SUM(C2:C4)</f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3000</v>
      </c>
      <c r="I5" s="6">
        <f t="shared" si="0"/>
        <v>3000</v>
      </c>
      <c r="J5" s="6">
        <f t="shared" si="0"/>
        <v>3000</v>
      </c>
      <c r="K5" s="6">
        <f t="shared" si="0"/>
        <v>3000</v>
      </c>
      <c r="L5" s="6">
        <f t="shared" si="0"/>
        <v>3000</v>
      </c>
      <c r="M5" s="6">
        <f t="shared" si="0"/>
        <v>3000</v>
      </c>
      <c r="N5" s="6">
        <f t="shared" si="0"/>
        <v>4000</v>
      </c>
      <c r="O5" s="6">
        <f t="shared" si="0"/>
        <v>4000</v>
      </c>
      <c r="P5" s="6">
        <f t="shared" si="0"/>
        <v>4000</v>
      </c>
      <c r="Q5" s="6">
        <f t="shared" si="0"/>
        <v>4000</v>
      </c>
      <c r="R5" s="6">
        <f t="shared" si="0"/>
        <v>4000</v>
      </c>
      <c r="S5" s="6">
        <f t="shared" si="0"/>
        <v>4000</v>
      </c>
      <c r="T5" s="6">
        <f t="shared" si="0"/>
        <v>5000</v>
      </c>
      <c r="U5" s="6">
        <f t="shared" si="0"/>
        <v>5000</v>
      </c>
      <c r="V5" s="6">
        <f t="shared" si="0"/>
        <v>5000</v>
      </c>
      <c r="W5" s="6">
        <f t="shared" si="0"/>
        <v>5000</v>
      </c>
      <c r="X5" s="6">
        <f t="shared" si="0"/>
        <v>5000</v>
      </c>
      <c r="Y5" s="6">
        <f t="shared" si="0"/>
        <v>5000</v>
      </c>
      <c r="Z5" s="6">
        <f t="shared" si="0"/>
        <v>6000</v>
      </c>
      <c r="AA5" s="6">
        <f t="shared" si="0"/>
        <v>6000</v>
      </c>
      <c r="AB5" s="6">
        <f t="shared" si="0"/>
        <v>6000</v>
      </c>
      <c r="AC5" s="6">
        <f t="shared" si="0"/>
        <v>6000</v>
      </c>
      <c r="AD5" s="6">
        <f t="shared" si="0"/>
        <v>6000</v>
      </c>
      <c r="AE5" s="6">
        <f t="shared" si="0"/>
        <v>6000</v>
      </c>
      <c r="AF5" s="6">
        <f t="shared" si="0"/>
        <v>6000</v>
      </c>
      <c r="AG5" s="6">
        <f t="shared" si="0"/>
        <v>6000</v>
      </c>
      <c r="AH5" s="6">
        <f t="shared" si="0"/>
        <v>6000</v>
      </c>
      <c r="AI5" s="6">
        <f t="shared" si="0"/>
        <v>6000</v>
      </c>
      <c r="AJ5" s="6">
        <f t="shared" si="0"/>
        <v>6000</v>
      </c>
      <c r="AK5" s="6">
        <f t="shared" si="0"/>
        <v>6000</v>
      </c>
    </row>
    <row r="6" spans="1:38" x14ac:dyDescent="0.2">
      <c r="A6" s="1" t="s">
        <v>15</v>
      </c>
      <c r="B6" s="5"/>
      <c r="C6" s="5"/>
      <c r="D6" s="5"/>
      <c r="E6" s="5"/>
      <c r="F6" s="5"/>
      <c r="G6" s="5"/>
      <c r="H6" s="5">
        <v>1000</v>
      </c>
      <c r="I6" s="5">
        <v>1100</v>
      </c>
      <c r="J6" s="5">
        <v>1200</v>
      </c>
      <c r="K6" s="5">
        <v>1300</v>
      </c>
      <c r="L6" s="5">
        <v>1400</v>
      </c>
      <c r="M6" s="5">
        <v>1500</v>
      </c>
      <c r="N6" s="5">
        <v>1600</v>
      </c>
      <c r="O6" s="5">
        <v>1700</v>
      </c>
      <c r="P6" s="5">
        <v>1800</v>
      </c>
      <c r="Q6" s="5">
        <v>1900</v>
      </c>
      <c r="R6" s="5">
        <v>2000</v>
      </c>
      <c r="S6" s="5">
        <v>2100</v>
      </c>
      <c r="T6" s="5">
        <v>2150</v>
      </c>
      <c r="U6" s="5">
        <v>2200</v>
      </c>
      <c r="V6" s="5">
        <v>2250</v>
      </c>
      <c r="W6" s="5">
        <v>2300</v>
      </c>
      <c r="X6" s="5">
        <v>2350</v>
      </c>
      <c r="Y6" s="5">
        <v>2400</v>
      </c>
      <c r="Z6" s="5">
        <v>2425</v>
      </c>
      <c r="AA6" s="5">
        <v>2450</v>
      </c>
      <c r="AB6" s="5">
        <v>2475</v>
      </c>
      <c r="AC6" s="5">
        <v>2500</v>
      </c>
      <c r="AD6" s="5">
        <v>2525</v>
      </c>
      <c r="AE6" s="5">
        <v>2550</v>
      </c>
      <c r="AF6" s="5">
        <v>2575</v>
      </c>
      <c r="AG6" s="5">
        <v>2600</v>
      </c>
      <c r="AH6" s="5">
        <v>2625</v>
      </c>
      <c r="AI6" s="5">
        <v>2650</v>
      </c>
      <c r="AJ6" s="5">
        <v>2675</v>
      </c>
      <c r="AK6" s="5">
        <v>2700</v>
      </c>
    </row>
    <row r="7" spans="1:38" x14ac:dyDescent="0.2">
      <c r="A7" s="1" t="s">
        <v>1</v>
      </c>
      <c r="B7" s="5"/>
      <c r="C7" s="5"/>
      <c r="D7" s="5"/>
      <c r="E7" s="5"/>
      <c r="F7" s="5"/>
      <c r="G7" s="5"/>
      <c r="H7" s="5"/>
      <c r="I7" s="5"/>
      <c r="J7" s="5"/>
      <c r="K7" s="5">
        <v>1000</v>
      </c>
      <c r="L7" s="5">
        <v>1000</v>
      </c>
      <c r="M7" s="5">
        <v>1000</v>
      </c>
      <c r="N7" s="5">
        <v>1000</v>
      </c>
      <c r="O7" s="5">
        <v>1000</v>
      </c>
      <c r="P7" s="5">
        <v>1000</v>
      </c>
      <c r="Q7" s="5">
        <v>1000</v>
      </c>
      <c r="R7" s="5">
        <v>1000</v>
      </c>
      <c r="S7" s="5">
        <v>1000</v>
      </c>
      <c r="T7" s="5">
        <v>1000</v>
      </c>
      <c r="U7" s="5">
        <v>1000</v>
      </c>
      <c r="V7" s="5">
        <v>1000</v>
      </c>
      <c r="W7" s="5">
        <v>1000</v>
      </c>
      <c r="X7" s="5">
        <v>1000</v>
      </c>
      <c r="Y7" s="5">
        <v>1500</v>
      </c>
      <c r="Z7" s="5">
        <v>1500</v>
      </c>
      <c r="AA7" s="5">
        <v>1500</v>
      </c>
      <c r="AB7" s="5">
        <v>1500</v>
      </c>
      <c r="AC7" s="5">
        <v>1500</v>
      </c>
      <c r="AD7" s="5">
        <v>1500</v>
      </c>
      <c r="AE7" s="5">
        <v>1500</v>
      </c>
      <c r="AF7" s="5">
        <v>1500</v>
      </c>
      <c r="AG7" s="5">
        <v>1500</v>
      </c>
      <c r="AH7" s="5">
        <v>1500</v>
      </c>
      <c r="AI7" s="5">
        <v>1500</v>
      </c>
      <c r="AJ7" s="5">
        <v>1500</v>
      </c>
      <c r="AK7" s="5">
        <v>1500</v>
      </c>
    </row>
    <row r="8" spans="1:38" x14ac:dyDescent="0.2">
      <c r="A8" s="1" t="s">
        <v>2</v>
      </c>
      <c r="B8" s="5"/>
      <c r="C8" s="5"/>
      <c r="D8" s="5"/>
      <c r="E8" s="5">
        <v>500</v>
      </c>
      <c r="F8" s="5">
        <v>570</v>
      </c>
      <c r="G8" s="5">
        <v>640</v>
      </c>
      <c r="H8" s="5">
        <v>710</v>
      </c>
      <c r="I8" s="5">
        <v>780</v>
      </c>
      <c r="J8" s="5">
        <v>850</v>
      </c>
      <c r="K8" s="5">
        <v>920</v>
      </c>
      <c r="L8" s="5">
        <v>990</v>
      </c>
      <c r="M8" s="5">
        <v>1160</v>
      </c>
      <c r="N8" s="5">
        <v>1330</v>
      </c>
      <c r="O8" s="5">
        <v>1500</v>
      </c>
      <c r="P8" s="5">
        <v>1670</v>
      </c>
      <c r="Q8" s="5">
        <v>1840</v>
      </c>
      <c r="R8" s="5">
        <v>2010</v>
      </c>
      <c r="S8" s="5">
        <v>2180</v>
      </c>
      <c r="T8" s="5">
        <v>2350</v>
      </c>
      <c r="U8" s="5">
        <v>2520</v>
      </c>
      <c r="V8" s="5">
        <v>2690</v>
      </c>
      <c r="W8" s="5">
        <v>2770</v>
      </c>
      <c r="X8" s="5">
        <v>2850</v>
      </c>
      <c r="Y8" s="5">
        <v>2930</v>
      </c>
      <c r="Z8" s="5">
        <v>3010</v>
      </c>
      <c r="AA8" s="5">
        <v>3090</v>
      </c>
      <c r="AB8" s="5">
        <v>3170</v>
      </c>
      <c r="AC8" s="5">
        <v>3250</v>
      </c>
      <c r="AD8" s="5">
        <v>3330</v>
      </c>
      <c r="AE8" s="5">
        <v>3410</v>
      </c>
      <c r="AF8" s="5">
        <v>3490</v>
      </c>
      <c r="AG8" s="5">
        <v>3570</v>
      </c>
      <c r="AH8" s="5">
        <v>3650</v>
      </c>
      <c r="AI8" s="5">
        <v>3730</v>
      </c>
      <c r="AJ8" s="5">
        <v>3810</v>
      </c>
      <c r="AK8" s="5">
        <v>3890</v>
      </c>
    </row>
    <row r="9" spans="1:38" s="1" customFormat="1" x14ac:dyDescent="0.2">
      <c r="A9" s="1" t="s">
        <v>11</v>
      </c>
      <c r="B9" s="7">
        <f>SUM(B5:B8)</f>
        <v>0</v>
      </c>
      <c r="C9" s="7">
        <f t="shared" ref="C9:AK9" si="1">SUM(C5:C8)</f>
        <v>0</v>
      </c>
      <c r="D9" s="7">
        <f t="shared" si="1"/>
        <v>0</v>
      </c>
      <c r="E9" s="7">
        <f t="shared" si="1"/>
        <v>500</v>
      </c>
      <c r="F9" s="7">
        <f t="shared" si="1"/>
        <v>570</v>
      </c>
      <c r="G9" s="7">
        <f t="shared" si="1"/>
        <v>640</v>
      </c>
      <c r="H9" s="7">
        <f t="shared" si="1"/>
        <v>4710</v>
      </c>
      <c r="I9" s="7">
        <f t="shared" si="1"/>
        <v>4880</v>
      </c>
      <c r="J9" s="7">
        <f t="shared" si="1"/>
        <v>5050</v>
      </c>
      <c r="K9" s="7">
        <f t="shared" si="1"/>
        <v>6220</v>
      </c>
      <c r="L9" s="7">
        <f t="shared" si="1"/>
        <v>6390</v>
      </c>
      <c r="M9" s="7">
        <f t="shared" si="1"/>
        <v>6660</v>
      </c>
      <c r="N9" s="7">
        <f t="shared" si="1"/>
        <v>7930</v>
      </c>
      <c r="O9" s="7">
        <f t="shared" si="1"/>
        <v>8200</v>
      </c>
      <c r="P9" s="7">
        <f t="shared" si="1"/>
        <v>8470</v>
      </c>
      <c r="Q9" s="7">
        <f t="shared" si="1"/>
        <v>8740</v>
      </c>
      <c r="R9" s="7">
        <f t="shared" si="1"/>
        <v>9010</v>
      </c>
      <c r="S9" s="7">
        <f t="shared" si="1"/>
        <v>9280</v>
      </c>
      <c r="T9" s="7">
        <f t="shared" si="1"/>
        <v>10500</v>
      </c>
      <c r="U9" s="7">
        <f t="shared" si="1"/>
        <v>10720</v>
      </c>
      <c r="V9" s="7">
        <f t="shared" si="1"/>
        <v>10940</v>
      </c>
      <c r="W9" s="7">
        <f t="shared" si="1"/>
        <v>11070</v>
      </c>
      <c r="X9" s="7">
        <f t="shared" si="1"/>
        <v>11200</v>
      </c>
      <c r="Y9" s="7">
        <f t="shared" si="1"/>
        <v>11830</v>
      </c>
      <c r="Z9" s="7">
        <f t="shared" si="1"/>
        <v>12935</v>
      </c>
      <c r="AA9" s="7">
        <f t="shared" si="1"/>
        <v>13040</v>
      </c>
      <c r="AB9" s="7">
        <f t="shared" si="1"/>
        <v>13145</v>
      </c>
      <c r="AC9" s="7">
        <f t="shared" si="1"/>
        <v>13250</v>
      </c>
      <c r="AD9" s="7">
        <f t="shared" si="1"/>
        <v>13355</v>
      </c>
      <c r="AE9" s="7">
        <f t="shared" si="1"/>
        <v>13460</v>
      </c>
      <c r="AF9" s="7">
        <f t="shared" si="1"/>
        <v>13565</v>
      </c>
      <c r="AG9" s="7">
        <f t="shared" si="1"/>
        <v>13670</v>
      </c>
      <c r="AH9" s="7">
        <f t="shared" si="1"/>
        <v>13775</v>
      </c>
      <c r="AI9" s="7">
        <f t="shared" si="1"/>
        <v>13880</v>
      </c>
      <c r="AJ9" s="7">
        <f t="shared" si="1"/>
        <v>13985</v>
      </c>
      <c r="AK9" s="7">
        <f t="shared" si="1"/>
        <v>14090</v>
      </c>
    </row>
    <row r="10" spans="1:38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8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8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x14ac:dyDescent="0.2">
      <c r="A13" s="1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x14ac:dyDescent="0.2">
      <c r="A14" s="1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0.03*N20</f>
        <v>0.89999999999999991</v>
      </c>
      <c r="O14" s="5">
        <f t="shared" ref="O14:AK14" si="2">0.03*O20</f>
        <v>10.17</v>
      </c>
      <c r="P14" s="5">
        <f t="shared" si="2"/>
        <v>23.22</v>
      </c>
      <c r="Q14" s="5">
        <f t="shared" si="2"/>
        <v>41.22</v>
      </c>
      <c r="R14" s="5">
        <f t="shared" si="2"/>
        <v>65.64</v>
      </c>
      <c r="S14" s="5">
        <f t="shared" si="2"/>
        <v>98.399999999999991</v>
      </c>
      <c r="T14" s="5">
        <f t="shared" si="2"/>
        <v>142.01999999999998</v>
      </c>
      <c r="U14" s="5">
        <f t="shared" si="2"/>
        <v>199.73999999999998</v>
      </c>
      <c r="V14" s="5">
        <f t="shared" si="2"/>
        <v>255.81</v>
      </c>
      <c r="W14" s="5">
        <f t="shared" si="2"/>
        <v>323.58</v>
      </c>
      <c r="X14" s="5">
        <f t="shared" si="2"/>
        <v>405.39</v>
      </c>
      <c r="Y14" s="5">
        <f t="shared" si="2"/>
        <v>504.03</v>
      </c>
      <c r="Z14" s="5">
        <f t="shared" si="2"/>
        <v>622.89</v>
      </c>
      <c r="AA14" s="5">
        <f t="shared" si="2"/>
        <v>765.99</v>
      </c>
      <c r="AB14" s="5">
        <f t="shared" si="2"/>
        <v>861.6</v>
      </c>
      <c r="AC14" s="5">
        <f t="shared" si="2"/>
        <v>967.26</v>
      </c>
      <c r="AD14" s="5">
        <f t="shared" si="2"/>
        <v>1083.96</v>
      </c>
      <c r="AE14" s="5">
        <f t="shared" si="2"/>
        <v>1212.81</v>
      </c>
      <c r="AF14" s="5">
        <f t="shared" si="2"/>
        <v>1349.04</v>
      </c>
      <c r="AG14" s="5">
        <f t="shared" si="2"/>
        <v>1499.22</v>
      </c>
      <c r="AH14" s="5">
        <f t="shared" si="2"/>
        <v>1664.76</v>
      </c>
      <c r="AI14" s="5">
        <f t="shared" si="2"/>
        <v>1680.72</v>
      </c>
      <c r="AJ14" s="5">
        <f t="shared" si="2"/>
        <v>1697.04</v>
      </c>
      <c r="AK14" s="5">
        <f t="shared" si="2"/>
        <v>1883.3999999999999</v>
      </c>
    </row>
    <row r="15" spans="1:38" x14ac:dyDescent="0.2">
      <c r="A15" s="1" t="s">
        <v>9</v>
      </c>
      <c r="B15" s="5"/>
      <c r="C15" s="5"/>
      <c r="D15" s="5"/>
      <c r="E15" s="5"/>
      <c r="F15" s="5"/>
      <c r="G15" s="5"/>
      <c r="H15" s="5">
        <v>50</v>
      </c>
      <c r="I15" s="5">
        <v>150</v>
      </c>
      <c r="J15" s="5">
        <v>250</v>
      </c>
      <c r="K15" s="5">
        <v>350</v>
      </c>
      <c r="L15" s="5">
        <v>450</v>
      </c>
      <c r="M15" s="5">
        <v>550</v>
      </c>
      <c r="N15" s="5">
        <v>650</v>
      </c>
      <c r="O15" s="5">
        <v>750</v>
      </c>
      <c r="P15" s="5">
        <v>850</v>
      </c>
      <c r="Q15" s="5">
        <v>950</v>
      </c>
      <c r="R15" s="5">
        <v>1050</v>
      </c>
      <c r="S15" s="5">
        <v>1150</v>
      </c>
      <c r="T15" s="5">
        <v>1250</v>
      </c>
      <c r="U15" s="5">
        <v>1350</v>
      </c>
      <c r="V15" s="5">
        <v>1450</v>
      </c>
      <c r="W15" s="5">
        <v>1550</v>
      </c>
      <c r="X15" s="5">
        <v>1650</v>
      </c>
      <c r="Y15" s="5">
        <v>1800</v>
      </c>
      <c r="Z15" s="5">
        <v>1950</v>
      </c>
      <c r="AA15" s="5">
        <v>2100</v>
      </c>
      <c r="AB15" s="5">
        <v>2250</v>
      </c>
      <c r="AC15" s="5">
        <v>2400</v>
      </c>
      <c r="AD15" s="5">
        <v>2550</v>
      </c>
      <c r="AE15" s="5">
        <v>2700</v>
      </c>
      <c r="AF15" s="5">
        <v>2850</v>
      </c>
      <c r="AG15" s="5">
        <v>3000</v>
      </c>
      <c r="AH15" s="5">
        <v>3150</v>
      </c>
      <c r="AI15" s="5">
        <v>3300</v>
      </c>
      <c r="AJ15" s="5">
        <v>3450</v>
      </c>
      <c r="AK15" s="5">
        <v>3600</v>
      </c>
    </row>
    <row r="16" spans="1:38" x14ac:dyDescent="0.2">
      <c r="A16" s="1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>T20*0.2</f>
        <v>946.80000000000007</v>
      </c>
      <c r="U16" s="5">
        <f t="shared" ref="U16:AK16" si="3">U20*0.2</f>
        <v>1331.6000000000001</v>
      </c>
      <c r="V16" s="5">
        <f t="shared" si="3"/>
        <v>1705.4</v>
      </c>
      <c r="W16" s="5">
        <f t="shared" si="3"/>
        <v>2157.2000000000003</v>
      </c>
      <c r="X16" s="5">
        <f t="shared" si="3"/>
        <v>2702.6000000000004</v>
      </c>
      <c r="Y16" s="5">
        <f t="shared" si="3"/>
        <v>3360.2000000000003</v>
      </c>
      <c r="Z16" s="5">
        <f t="shared" si="3"/>
        <v>4152.6000000000004</v>
      </c>
      <c r="AA16" s="5">
        <f t="shared" si="3"/>
        <v>5106.6000000000004</v>
      </c>
      <c r="AB16" s="5">
        <f t="shared" si="3"/>
        <v>5744</v>
      </c>
      <c r="AC16" s="5">
        <f t="shared" si="3"/>
        <v>6448.4000000000005</v>
      </c>
      <c r="AD16" s="5">
        <f t="shared" si="3"/>
        <v>7226.4000000000005</v>
      </c>
      <c r="AE16" s="5">
        <f t="shared" si="3"/>
        <v>8085.4000000000005</v>
      </c>
      <c r="AF16" s="5">
        <f t="shared" si="3"/>
        <v>8993.6</v>
      </c>
      <c r="AG16" s="5">
        <f t="shared" si="3"/>
        <v>9994.8000000000011</v>
      </c>
      <c r="AH16" s="5">
        <f t="shared" si="3"/>
        <v>11098.400000000001</v>
      </c>
      <c r="AI16" s="5">
        <f t="shared" si="3"/>
        <v>11204.800000000001</v>
      </c>
      <c r="AJ16" s="5">
        <f t="shared" si="3"/>
        <v>11313.6</v>
      </c>
      <c r="AK16" s="5">
        <f t="shared" si="3"/>
        <v>12556</v>
      </c>
    </row>
    <row r="17" spans="1:37" s="1" customFormat="1" x14ac:dyDescent="0.2">
      <c r="A17" s="1" t="s">
        <v>12</v>
      </c>
      <c r="B17" s="7">
        <f>SUM(B14:B16)</f>
        <v>0</v>
      </c>
      <c r="C17" s="7">
        <f t="shared" ref="C17:AK17" si="4">SUM(C14:C16)</f>
        <v>0</v>
      </c>
      <c r="D17" s="7">
        <f t="shared" si="4"/>
        <v>0</v>
      </c>
      <c r="E17" s="7">
        <f t="shared" si="4"/>
        <v>0</v>
      </c>
      <c r="F17" s="7">
        <f t="shared" si="4"/>
        <v>0</v>
      </c>
      <c r="G17" s="7">
        <f t="shared" si="4"/>
        <v>0</v>
      </c>
      <c r="H17" s="7">
        <f t="shared" si="4"/>
        <v>50</v>
      </c>
      <c r="I17" s="7">
        <f t="shared" si="4"/>
        <v>150</v>
      </c>
      <c r="J17" s="7">
        <f t="shared" si="4"/>
        <v>250</v>
      </c>
      <c r="K17" s="7">
        <f t="shared" si="4"/>
        <v>350</v>
      </c>
      <c r="L17" s="7">
        <f t="shared" si="4"/>
        <v>450</v>
      </c>
      <c r="M17" s="7">
        <f t="shared" si="4"/>
        <v>550</v>
      </c>
      <c r="N17" s="7">
        <f t="shared" si="4"/>
        <v>650.9</v>
      </c>
      <c r="O17" s="7">
        <f t="shared" si="4"/>
        <v>760.17</v>
      </c>
      <c r="P17" s="7">
        <f t="shared" si="4"/>
        <v>873.22</v>
      </c>
      <c r="Q17" s="7">
        <f t="shared" si="4"/>
        <v>991.22</v>
      </c>
      <c r="R17" s="7">
        <f t="shared" si="4"/>
        <v>1115.6400000000001</v>
      </c>
      <c r="S17" s="7">
        <f t="shared" si="4"/>
        <v>1248.4000000000001</v>
      </c>
      <c r="T17" s="7">
        <f t="shared" si="4"/>
        <v>2338.8200000000002</v>
      </c>
      <c r="U17" s="7">
        <f t="shared" si="4"/>
        <v>2881.34</v>
      </c>
      <c r="V17" s="7">
        <f t="shared" si="4"/>
        <v>3411.21</v>
      </c>
      <c r="W17" s="7">
        <f t="shared" si="4"/>
        <v>4030.78</v>
      </c>
      <c r="X17" s="7">
        <f t="shared" si="4"/>
        <v>4757.99</v>
      </c>
      <c r="Y17" s="7">
        <f t="shared" si="4"/>
        <v>5664.23</v>
      </c>
      <c r="Z17" s="7">
        <f t="shared" si="4"/>
        <v>6725.49</v>
      </c>
      <c r="AA17" s="7">
        <f t="shared" si="4"/>
        <v>7972.59</v>
      </c>
      <c r="AB17" s="7">
        <f t="shared" si="4"/>
        <v>8855.6</v>
      </c>
      <c r="AC17" s="7">
        <f t="shared" si="4"/>
        <v>9815.66</v>
      </c>
      <c r="AD17" s="7">
        <f t="shared" si="4"/>
        <v>10860.36</v>
      </c>
      <c r="AE17" s="7">
        <f t="shared" si="4"/>
        <v>11998.210000000001</v>
      </c>
      <c r="AF17" s="7">
        <f t="shared" si="4"/>
        <v>13192.64</v>
      </c>
      <c r="AG17" s="7">
        <f t="shared" si="4"/>
        <v>14494.02</v>
      </c>
      <c r="AH17" s="7">
        <f t="shared" si="4"/>
        <v>15913.160000000002</v>
      </c>
      <c r="AI17" s="7">
        <f t="shared" si="4"/>
        <v>16185.52</v>
      </c>
      <c r="AJ17" s="7">
        <f t="shared" si="4"/>
        <v>16460.64</v>
      </c>
      <c r="AK17" s="7">
        <f t="shared" si="4"/>
        <v>18039.400000000001</v>
      </c>
    </row>
    <row r="18" spans="1:37" x14ac:dyDescent="0.2">
      <c r="A18" s="1" t="s">
        <v>13</v>
      </c>
      <c r="B18" s="5">
        <f>B17-B9</f>
        <v>0</v>
      </c>
      <c r="C18" s="5">
        <f t="shared" ref="C18:AK18" si="5">C17-C9</f>
        <v>0</v>
      </c>
      <c r="D18" s="5">
        <f t="shared" si="5"/>
        <v>0</v>
      </c>
      <c r="E18" s="5">
        <f t="shared" si="5"/>
        <v>-500</v>
      </c>
      <c r="F18" s="5">
        <f t="shared" si="5"/>
        <v>-570</v>
      </c>
      <c r="G18" s="5">
        <f t="shared" si="5"/>
        <v>-640</v>
      </c>
      <c r="H18" s="5">
        <f t="shared" si="5"/>
        <v>-4660</v>
      </c>
      <c r="I18" s="5">
        <f t="shared" si="5"/>
        <v>-4730</v>
      </c>
      <c r="J18" s="5">
        <f t="shared" si="5"/>
        <v>-4800</v>
      </c>
      <c r="K18" s="5">
        <f t="shared" si="5"/>
        <v>-5870</v>
      </c>
      <c r="L18" s="5">
        <f t="shared" si="5"/>
        <v>-5940</v>
      </c>
      <c r="M18" s="5">
        <f t="shared" si="5"/>
        <v>-6110</v>
      </c>
      <c r="N18" s="5">
        <f t="shared" si="5"/>
        <v>-7279.1</v>
      </c>
      <c r="O18" s="5">
        <f t="shared" si="5"/>
        <v>-7439.83</v>
      </c>
      <c r="P18" s="5">
        <f t="shared" si="5"/>
        <v>-7596.78</v>
      </c>
      <c r="Q18" s="5">
        <f t="shared" si="5"/>
        <v>-7748.78</v>
      </c>
      <c r="R18" s="5">
        <f t="shared" si="5"/>
        <v>-7894.36</v>
      </c>
      <c r="S18" s="5">
        <f t="shared" si="5"/>
        <v>-8031.6</v>
      </c>
      <c r="T18" s="5">
        <f t="shared" si="5"/>
        <v>-8161.18</v>
      </c>
      <c r="U18" s="5">
        <f t="shared" si="5"/>
        <v>-7838.66</v>
      </c>
      <c r="V18" s="5">
        <f t="shared" si="5"/>
        <v>-7528.79</v>
      </c>
      <c r="W18" s="5">
        <f t="shared" si="5"/>
        <v>-7039.2199999999993</v>
      </c>
      <c r="X18" s="5">
        <f t="shared" si="5"/>
        <v>-6442.01</v>
      </c>
      <c r="Y18" s="5">
        <f t="shared" si="5"/>
        <v>-6165.77</v>
      </c>
      <c r="Z18" s="5">
        <f t="shared" si="5"/>
        <v>-6209.51</v>
      </c>
      <c r="AA18" s="5">
        <f t="shared" si="5"/>
        <v>-5067.41</v>
      </c>
      <c r="AB18" s="5">
        <f t="shared" si="5"/>
        <v>-4289.3999999999996</v>
      </c>
      <c r="AC18" s="5">
        <f t="shared" si="5"/>
        <v>-3434.34</v>
      </c>
      <c r="AD18" s="5">
        <f t="shared" si="5"/>
        <v>-2494.6399999999994</v>
      </c>
      <c r="AE18" s="5">
        <f t="shared" si="5"/>
        <v>-1461.7899999999991</v>
      </c>
      <c r="AF18" s="5">
        <f t="shared" si="5"/>
        <v>-372.36000000000058</v>
      </c>
      <c r="AG18" s="5">
        <f t="shared" si="5"/>
        <v>824.02000000000044</v>
      </c>
      <c r="AH18" s="5">
        <f t="shared" si="5"/>
        <v>2138.1600000000017</v>
      </c>
      <c r="AI18" s="5">
        <f t="shared" si="5"/>
        <v>2305.5200000000004</v>
      </c>
      <c r="AJ18" s="5">
        <f t="shared" si="5"/>
        <v>2475.6399999999994</v>
      </c>
      <c r="AK18" s="5">
        <f t="shared" si="5"/>
        <v>3949.4000000000015</v>
      </c>
    </row>
    <row r="20" spans="1:37" x14ac:dyDescent="0.2">
      <c r="A20" s="1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30</v>
      </c>
      <c r="O20" s="4">
        <f>INT(N20*1.3+O8/5)</f>
        <v>339</v>
      </c>
      <c r="P20" s="4">
        <f t="shared" ref="P20:V20" si="6">INT(O20*1.3+P8/5)</f>
        <v>774</v>
      </c>
      <c r="Q20" s="4">
        <f t="shared" si="6"/>
        <v>1374</v>
      </c>
      <c r="R20" s="4">
        <f t="shared" si="6"/>
        <v>2188</v>
      </c>
      <c r="S20" s="4">
        <f t="shared" si="6"/>
        <v>3280</v>
      </c>
      <c r="T20" s="4">
        <f t="shared" si="6"/>
        <v>4734</v>
      </c>
      <c r="U20" s="4">
        <f t="shared" si="6"/>
        <v>6658</v>
      </c>
      <c r="V20" s="4">
        <f>INT(U20*1.2+V8/5)</f>
        <v>8527</v>
      </c>
      <c r="W20" s="4">
        <f t="shared" ref="W20:AE20" si="7">INT(V20*1.2+W8/5)</f>
        <v>10786</v>
      </c>
      <c r="X20" s="4">
        <f t="shared" si="7"/>
        <v>13513</v>
      </c>
      <c r="Y20" s="4">
        <f t="shared" si="7"/>
        <v>16801</v>
      </c>
      <c r="Z20" s="4">
        <f t="shared" si="7"/>
        <v>20763</v>
      </c>
      <c r="AA20" s="4">
        <f t="shared" si="7"/>
        <v>25533</v>
      </c>
      <c r="AB20" s="4">
        <f>INT(AA20*1.1+AB8/5)</f>
        <v>28720</v>
      </c>
      <c r="AC20" s="4">
        <f t="shared" ref="AC20:AK20" si="8">INT(AB20*1.1+AC8/5)</f>
        <v>32242</v>
      </c>
      <c r="AD20" s="4">
        <f t="shared" si="8"/>
        <v>36132</v>
      </c>
      <c r="AE20" s="4">
        <f t="shared" si="8"/>
        <v>40427</v>
      </c>
      <c r="AF20" s="4">
        <f>INT(AE20*1.1+AF8/7)</f>
        <v>44968</v>
      </c>
      <c r="AG20" s="4">
        <f t="shared" ref="AG20:AK20" si="9">INT(AF20*1.1+AG8/7)</f>
        <v>49974</v>
      </c>
      <c r="AH20" s="4">
        <f t="shared" si="9"/>
        <v>55492</v>
      </c>
      <c r="AI20" s="4">
        <f>INT(AH20*1+AI8/7)</f>
        <v>56024</v>
      </c>
      <c r="AJ20" s="4">
        <f>INT(AI20*1+AJ8/7)</f>
        <v>56568</v>
      </c>
      <c r="AK20" s="4">
        <f t="shared" si="9"/>
        <v>62780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 ridah</dc:creator>
  <cp:lastModifiedBy>younes ridah</cp:lastModifiedBy>
  <dcterms:created xsi:type="dcterms:W3CDTF">2018-12-13T09:09:54Z</dcterms:created>
  <dcterms:modified xsi:type="dcterms:W3CDTF">2018-12-13T10:47:43Z</dcterms:modified>
</cp:coreProperties>
</file>